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oskresenskay.ZALADMIN\Desktop\бюджет 2022-2024\декабрь\декабрь\"/>
    </mc:Choice>
  </mc:AlternateContent>
  <bookViews>
    <workbookView xWindow="120" yWindow="120" windowWidth="15480" windowHeight="11640"/>
  </bookViews>
  <sheets>
    <sheet name="Прил8" sheetId="1" r:id="rId1"/>
  </sheets>
  <definedNames>
    <definedName name="_xlnm._FilterDatabase" localSheetId="0" hidden="1">Прил8!$A$11:$D$61</definedName>
    <definedName name="_xlnm.Print_Titles" localSheetId="0">Прил8!$11:$11</definedName>
    <definedName name="_xlnm.Print_Area" localSheetId="0">Прил8!$A$1:$D$62</definedName>
  </definedNames>
  <calcPr calcId="152511"/>
</workbook>
</file>

<file path=xl/calcChain.xml><?xml version="1.0" encoding="utf-8"?>
<calcChain xmlns="http://schemas.openxmlformats.org/spreadsheetml/2006/main">
  <c r="C54" i="1" l="1"/>
  <c r="D54" i="1"/>
  <c r="B54" i="1"/>
  <c r="B57" i="1"/>
  <c r="C57" i="1"/>
  <c r="C51" i="1" l="1"/>
  <c r="D51" i="1"/>
  <c r="B51" i="1"/>
  <c r="D57" i="1"/>
  <c r="C60" i="1" l="1"/>
  <c r="C59" i="1" s="1"/>
  <c r="D60" i="1"/>
  <c r="D59" i="1" s="1"/>
  <c r="B60" i="1"/>
  <c r="B59" i="1"/>
  <c r="C27" i="1"/>
  <c r="D27" i="1"/>
  <c r="B27" i="1"/>
  <c r="E60" i="1"/>
  <c r="E59" i="1" s="1"/>
  <c r="F60" i="1"/>
  <c r="F59" i="1" s="1"/>
  <c r="C45" i="1" l="1"/>
  <c r="D45" i="1"/>
  <c r="C43" i="1"/>
  <c r="D43" i="1"/>
  <c r="C41" i="1"/>
  <c r="D41" i="1"/>
  <c r="C39" i="1"/>
  <c r="D39" i="1"/>
  <c r="C37" i="1"/>
  <c r="D37" i="1"/>
  <c r="C35" i="1"/>
  <c r="D35" i="1"/>
  <c r="C33" i="1"/>
  <c r="D33" i="1"/>
  <c r="C30" i="1"/>
  <c r="D30" i="1"/>
  <c r="C25" i="1"/>
  <c r="D25" i="1"/>
  <c r="D23" i="1"/>
  <c r="C23" i="1"/>
  <c r="C18" i="1"/>
  <c r="D18" i="1"/>
  <c r="C14" i="1"/>
  <c r="D14" i="1"/>
  <c r="C22" i="1" l="1"/>
  <c r="B18" i="1" l="1"/>
  <c r="C49" i="1" l="1"/>
  <c r="B49" i="1"/>
  <c r="B14" i="1" l="1"/>
  <c r="D49" i="1" l="1"/>
  <c r="C47" i="1"/>
  <c r="C32" i="1" s="1"/>
  <c r="D47" i="1"/>
  <c r="D32" i="1" s="1"/>
  <c r="B47" i="1"/>
  <c r="B45" i="1"/>
  <c r="B43" i="1"/>
  <c r="B39" i="1"/>
  <c r="B41" i="1"/>
  <c r="B37" i="1"/>
  <c r="B35" i="1"/>
  <c r="B33" i="1"/>
  <c r="B30" i="1"/>
  <c r="B25" i="1"/>
  <c r="B23" i="1"/>
  <c r="C20" i="1"/>
  <c r="B20" i="1"/>
  <c r="C16" i="1"/>
  <c r="D16" i="1"/>
  <c r="B16" i="1"/>
  <c r="B32" i="1" l="1"/>
  <c r="B13" i="1"/>
  <c r="C13" i="1"/>
  <c r="B22" i="1"/>
  <c r="B12" i="1" l="1"/>
  <c r="C12" i="1"/>
  <c r="D20" i="1"/>
  <c r="D13" i="1" s="1"/>
  <c r="D22" i="1"/>
  <c r="D12" i="1" l="1"/>
</calcChain>
</file>

<file path=xl/comments1.xml><?xml version="1.0" encoding="utf-8"?>
<comments xmlns="http://schemas.openxmlformats.org/spreadsheetml/2006/main">
  <authors>
    <author>Татьяна Владимировна Зотова</author>
  </authors>
  <commentList>
    <comment ref="B4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Владимировна Зотова: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<sst xmlns="http://schemas.openxmlformats.org/spreadsheetml/2006/main" count="61" uniqueCount="61">
  <si>
    <t/>
  </si>
  <si>
    <t>(тыс. рублей)</t>
  </si>
  <si>
    <t>Наименование</t>
  </si>
  <si>
    <t>Стратегическая цель «Повышение уровня и качества жизни населения»</t>
  </si>
  <si>
    <t>Непрограммные расходы</t>
  </si>
  <si>
    <t>Стратегическая задача 1 «Обеспечение высоких темпов экономического роста»</t>
  </si>
  <si>
    <t>Стратегическая задача 2 «Социальное развитие»</t>
  </si>
  <si>
    <t>Тактическая цель 2.2 «Создание благоприятной культурной среды для воспитания и развития личности, формирование у жителей позитивных ценостностей»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</si>
  <si>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</si>
  <si>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«Совершенствование законодательной (представительной) и контрольной деятельности»</t>
  </si>
  <si>
    <t>Стратегическая задача 3 «Развитие инфраструктуры и обеспечение условий жизнедеятельности»</t>
  </si>
  <si>
    <t>Тактическая цель 1.1 «Обеспечение деятельности администрации по выполнению муниципальных функций и государственных полномочий»</t>
  </si>
  <si>
    <t>Тактическая цель 2.1 «Повышение доступности качественного образования, соответствующего требова-ниям инновационного развития экономики, современным потребностям граждан Заларинского района»</t>
  </si>
  <si>
    <t>Тактическая цель 2.3 «Создание и укрепление необходимых экономических, социальных и организационных условий для развития физической культуры и спорта, и молодежной политике в муниципальном образовании «Заларинский район», снижение уровня социально-негативных явлений (табакокурения, алкоголизма, наркомании), формирование установки на здоровый образ жизни у населения  Заларинского района»</t>
  </si>
  <si>
    <t>Тактическая цель 2.4 «Создание для инвалидов и других маломобильных групп населения доступной среды жизнедеятельности»</t>
  </si>
  <si>
    <t>Тактическая цель 1.3 «Повышение качества управления муниципальными финансами, создание условий для эффективного и ответственного управления муниципальными финансами»</t>
  </si>
  <si>
    <t>Тактическая цель  3.1 «Содействие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деятельности»</t>
  </si>
  <si>
    <t>Тактическая цель 3.2 «Реализация государственной политики по профилактике терроризма и экстремизма, укрепление межнационального согласия, достижение взаимопонимания и взаимного уважения в вопросах межэтнического и межкультурного сотрудничества на территории района»</t>
  </si>
  <si>
    <t xml:space="preserve">Тактическая цель 3.4 «Совершенствование улично – дорожной  сети, способствующее созданию благоприятных условий развития транспортной  инфраструктуры»        </t>
  </si>
  <si>
    <t>Тактическая цель 3.5 «Повышение эффективности использования муниципальной собственности»</t>
  </si>
  <si>
    <t>Тактическая цель 3.6 «Создание экономических и организационных условий для эффективного использования энергоресурсов на территории муниципального образования «Заларинский район», в целях сокращения расходов бюджета на оплату коммунальных услуг муниципальных бюджетных учреждений, а так же сокращение расходов населения при оплате за коммунальные услуги»</t>
  </si>
  <si>
    <t>Тактическая цель 1.2 «Обеспечение продовольственной независимости Заларинского района»</t>
  </si>
  <si>
    <t>Тактическая цель 1.4 «Создание условий для развития субъектов малого и среднего предпринимательства в муниципальном образовании «Заларинский район»</t>
  </si>
  <si>
    <t>Тактическая цель 3.3 «Совершенствование работы по профилактике преступлений и правонарушений, в том числе несовершеннолетних, обеспечение охраны общественного порядка»</t>
  </si>
  <si>
    <t>2022 год</t>
  </si>
  <si>
    <t>2023 год</t>
  </si>
  <si>
    <t xml:space="preserve">Муниципальная программа «Энергосбережение и повышение энергетической эффективности в муниципальных учреждениях муниципального образования  «Заларинский район» на 2021-2023 гг.» </t>
  </si>
  <si>
    <t>Муниципальная программа "Профилактика нарушений обязательных требований законодательства в сфере муниципального контроля за использованием и охранной недр при добыче общераспространенных полезных ископаемых, а также при строительстве подземных сооружений, не связанных с добычей полезных ископаемых на территории муниципального образования «Заларинский район» на 2021 год и плановый период 2022 - 2023 гг.</t>
  </si>
  <si>
    <t>к решению районной Думы  "О внесении изменений в решение районной Думы   № 14/51  от 22.12.2021 г.  "О бюджете  муниципального образования "Заларинский район" на 2022 год  и на  плановый период 2023 и 2024 годов"  №____ от________________2022 г.</t>
  </si>
  <si>
    <t xml:space="preserve">  Приложение № 17                                                                                    к решению районной Думы "О бюджете  муниципального образования "Заларинский район" на 2022 год  и на  плановый период 2023 и 2024 годов" № 14/51  от 22.12.2021 г.</t>
  </si>
  <si>
    <t>РАСПРЕДЕЛЕНИЕ БЮДЖЕТНЫХ АССИГНОВАНИЙ БЮДЖЕТА МУНИЦИПАЛЬНОГО ОБРАЗОВАНИЯ "ЗАЛАРИНСКИЙ РАЙОН" ПО ЦЕЛЯМ, ЗАДАЧАМ СИСТЕМЫ ЦЕЛЕПОЛАГАНИЯ СОЦИАЛЬНО-ЭКОНОМИЧЕСКОГО РАЗВИТИЯ ЗАЛАРИНСКОГО РАЙОНА, МУНИЦИПАЛЬНЫМ ПРОГРАММАМ МУНИЦИПАЛЬНОГО ОБРАЗОВАНИЯ "ЗАЛАРИНСКИЙ РАЙОН" И НЕПРОГРАММНЫМ НАПРАВЛЕНИЯМ ДЕЯТЕЛЬНОСТИ НА 2022-2024 ГОДЫ</t>
  </si>
  <si>
    <t>2024 год</t>
  </si>
  <si>
    <t>Муниципальная программа «Молодым семьям - доступное жилье муниципального образования «Заларинский район» на 2022 - 2024 годы»</t>
  </si>
  <si>
    <t xml:space="preserve">Тактическая цель 3.6 «Совершенствование и развитие сети автомобильных дорог  Заларинского района, повышение доступности населенных пунктов, повышение безопасности, устойчивости автомобильных дорог местного значения и улично-дорожной сети» </t>
  </si>
  <si>
    <t xml:space="preserve">Тактическая цель 3.7 «Улучшение экологической обстановки. 
Размещение отходов экологически и санитарно-эпидемиологически  безопасным способом.
Снижение численности популяции бродячих собак и кошек на территории района, снижение числа случаев укусов бродячими и безнадзорными животными жителей района» 
</t>
  </si>
  <si>
    <t xml:space="preserve">Тактическая цель 3.8 «Подготовка документов для проектно -изыскательских работ объектов образования, физкультуры и спорта» </t>
  </si>
  <si>
    <t>Тактическая цель 3.9  «Создания благоприятных условий в целях привлечения работников бюджетной сферы для работы на территории муниципального образования «Заларинский район»</t>
  </si>
  <si>
    <t>Тактическая цель 3.10 «Создание комфортных условий жизнедеятельности в сельской местности, активизация участия сельских сообществ в решении вопросов местного значения, формирование позитивного отношения к селу и сельскому образу жизни, привлечение населения для постоянного местожительства в сельскую местность»</t>
  </si>
  <si>
    <t>Тактическая цель 3.11  «Организация и осуществление мероприятий по гражданской обороне, повышение уровня защиты населения и территории Заларинского района от чрезвычайных ситуаций природного и техногенного характера и безопасности людей на водных объектах. »</t>
  </si>
  <si>
    <t>Муниципальная программа «Обеспечение деятельности администрации муниципального образования «Заларинский район» по выполнению муниципальных функций и государственных полномочий на 2022-2024 годы»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</si>
  <si>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2022-2024 гг.»</t>
  </si>
  <si>
    <t>Муниципальная программа «Управление муниципальными  финансами муниципального образования «Заларинский район» на 2022-2024 гг.»</t>
  </si>
  <si>
    <t>Муниципальная программа «Развитие образования в Заларинском районе на 2022-2024 гг.»</t>
  </si>
  <si>
    <t>Муниципальная программа «Поддержка и развитие малого и среднего предпринимательства в муниципальном образовании «Заларинский район» на 2022-2024 гг.»</t>
  </si>
  <si>
    <t>Муниципальная программа «Развитие культуры в Заларинском районе на 2022-2024 гг.»</t>
  </si>
  <si>
    <t>Муниципальная программа "Формирование системы мотивации граждан к ведению здорового образа жизни через укрепление общественного здоровья населения муниципального образования "Заларинский район" на 2022-2024годы."</t>
  </si>
  <si>
    <t xml:space="preserve">Муниципальная программа «Развитие физической культуры, спорта и молодежной политики в Заларинском районе на 2022-2024 гг.» </t>
  </si>
  <si>
    <t>Муниципальная программа «Доступная среда для инвалидов и других маломобильных групп населения в муниципальном образовании «Заларинский район» на 2022-2024 гг.»</t>
  </si>
  <si>
    <t>Муниципальная программа «Улучшению условий и охраны труда» в муниципальном образовании «Заларинский район» на 2022-2024 гг.»</t>
  </si>
  <si>
    <t>Муниципальная программа «Противодействие экстремизму и терроризму на территории муниципального образования «Заларинский район» на 2022-2024 гг.»</t>
  </si>
  <si>
    <t>Муниципальная программа «Профилактика правонарушений в муниципальном образовании «Заларинский район» на 2022-2024 гг.»</t>
  </si>
  <si>
    <t>Муниципальная  подпрограмма  «Повышение безопасности дорожного движения в муниципальном образовании «Заларинский район» на 2022-2024 гг.»</t>
  </si>
  <si>
    <t>Муниципальная программа  «Совершенствование управления в сфере муниципального имущества на 2022-2024 гг»</t>
  </si>
  <si>
    <t xml:space="preserve">Муниципальная программа «Развитие автомобильных дорог общего пользования местного значения муниципального образования «Заларинский район» на 2022-2024 гг.» </t>
  </si>
  <si>
    <t>Муниципальная программа «Охрана окружающей среды на территории Заларинского района на 2022-2024 гг.»</t>
  </si>
  <si>
    <t>Муниципальная программа «Подготовка документов для проектно-изыскательских работ по объектам образования, физкультуры и спорта на 2022-2024 гг.»</t>
  </si>
  <si>
    <t>Муниципальная  программа  «Создание благоприятных условий в целях привлечения работников бюджетной сферы для работы на территории  муниципального образования «Заларинский район» на 2022-2024 гг.»</t>
  </si>
  <si>
    <t>Муниципальная программа  «Комплексное и устойчивое развитие сельских территорий Заларинского района на 2022-2024 гг.»</t>
  </si>
  <si>
    <t>Муниципальная программа "О гражданской обороне и защите населения и территорий Заларинского района от чрезвычайных ситуаций природного и техногенного характера, обеспечению пожарной безопасности и безопасности людей на водных объектах на 2022 - 2024 годы"</t>
  </si>
  <si>
    <t xml:space="preserve">  Приложение № 13</t>
  </si>
  <si>
    <t>Муниципальная программа "Защита прав потребителей на территории муниципального образования "Заларинский район" на 2021-2023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</si>
</sst>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39">
    <xf numFmtId="0" fontId="0" fillId="0" borderId="0" xfId="0"/>
    <xf numFmtId="0" fontId="7" fillId="0" borderId="0" xfId="0" applyFont="1" applyFill="1"/>
    <xf numFmtId="165" fontId="7" fillId="0" borderId="0" xfId="0" applyNumberFormat="1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5" fillId="2" borderId="0" xfId="2" applyNumberFormat="1" applyFont="1" applyFill="1" applyBorder="1" applyAlignment="1">
      <alignment horizontal="right" vertical="top" wrapText="1" readingOrder="1"/>
    </xf>
    <xf numFmtId="0" fontId="4" fillId="2" borderId="1" xfId="2" applyNumberFormat="1" applyFont="1" applyFill="1" applyBorder="1" applyAlignment="1">
      <alignment horizontal="center" vertical="center" wrapText="1" readingOrder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/>
    <xf numFmtId="0" fontId="8" fillId="2" borderId="1" xfId="0" applyFont="1" applyFill="1" applyBorder="1" applyAlignment="1">
      <alignment horizontal="left" wrapText="1"/>
    </xf>
    <xf numFmtId="2" fontId="7" fillId="0" borderId="0" xfId="0" applyNumberFormat="1" applyFont="1" applyFill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14" fillId="0" borderId="0" xfId="0" applyFont="1" applyAlignment="1">
      <alignment horizontal="justify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2" fontId="7" fillId="0" borderId="0" xfId="0" applyNumberFormat="1" applyFont="1" applyFill="1" applyAlignment="1">
      <alignment vertical="center"/>
    </xf>
    <xf numFmtId="2" fontId="13" fillId="0" borderId="0" xfId="0" applyNumberFormat="1" applyFont="1" applyFill="1" applyAlignment="1">
      <alignment horizontal="right" vertical="center" wrapText="1"/>
    </xf>
    <xf numFmtId="2" fontId="0" fillId="0" borderId="0" xfId="0" applyNumberFormat="1" applyFill="1" applyAlignment="1">
      <alignment horizontal="center" vertical="center" wrapText="1"/>
    </xf>
    <xf numFmtId="2" fontId="7" fillId="0" borderId="0" xfId="0" applyNumberFormat="1" applyFont="1" applyFill="1" applyAlignment="1">
      <alignment horizontal="center" vertical="center"/>
    </xf>
    <xf numFmtId="2" fontId="4" fillId="0" borderId="0" xfId="2" applyNumberFormat="1" applyFont="1" applyFill="1" applyBorder="1" applyAlignment="1">
      <alignment horizontal="center" vertical="center" wrapText="1"/>
    </xf>
    <xf numFmtId="2" fontId="5" fillId="0" borderId="0" xfId="2" applyNumberFormat="1" applyFont="1" applyFill="1" applyBorder="1" applyAlignment="1">
      <alignment horizontal="right" vertical="center" wrapText="1"/>
    </xf>
    <xf numFmtId="2" fontId="5" fillId="0" borderId="0" xfId="1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2" fontId="13" fillId="2" borderId="0" xfId="0" applyNumberFormat="1" applyFont="1" applyFill="1" applyAlignment="1">
      <alignment horizontal="right" vertical="center" wrapText="1"/>
    </xf>
    <xf numFmtId="0" fontId="4" fillId="2" borderId="0" xfId="2" applyNumberFormat="1" applyFont="1" applyFill="1" applyBorder="1" applyAlignment="1">
      <alignment horizontal="center" vertical="top" wrapText="1" readingOrder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2" fontId="13" fillId="0" borderId="0" xfId="0" applyNumberFormat="1" applyFont="1" applyFill="1" applyAlignment="1">
      <alignment horizontal="right" vertical="center" wrapText="1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tabSelected="1" view="pageBreakPreview" zoomScaleNormal="100" zoomScaleSheetLayoutView="100" workbookViewId="0">
      <selection activeCell="B12" sqref="B12"/>
    </sheetView>
  </sheetViews>
  <sheetFormatPr defaultRowHeight="15.75" x14ac:dyDescent="0.25"/>
  <cols>
    <col min="1" max="1" width="102.42578125" style="10" customWidth="1"/>
    <col min="2" max="3" width="12.5703125" style="17" customWidth="1"/>
    <col min="4" max="4" width="14.140625" style="20" customWidth="1"/>
    <col min="5" max="5" width="1.42578125" style="1" hidden="1" customWidth="1"/>
    <col min="6" max="6" width="0.7109375" style="1" hidden="1" customWidth="1"/>
    <col min="7" max="7" width="10.7109375" style="1" bestFit="1" customWidth="1"/>
    <col min="8" max="8" width="12" style="1" customWidth="1"/>
    <col min="9" max="16384" width="9.140625" style="1"/>
  </cols>
  <sheetData>
    <row r="1" spans="1:8" ht="15.75" customHeight="1" x14ac:dyDescent="0.25">
      <c r="C1" s="34" t="s">
        <v>59</v>
      </c>
      <c r="D1" s="34"/>
      <c r="E1" s="34"/>
      <c r="F1" s="34"/>
    </row>
    <row r="2" spans="1:8" ht="70.5" customHeight="1" x14ac:dyDescent="0.25">
      <c r="B2" s="38" t="s">
        <v>28</v>
      </c>
      <c r="C2" s="38"/>
      <c r="D2" s="38"/>
    </row>
    <row r="3" spans="1:8" ht="16.5" customHeight="1" x14ac:dyDescent="0.25">
      <c r="B3" s="18"/>
      <c r="C3" s="18"/>
      <c r="D3" s="18"/>
    </row>
    <row r="4" spans="1:8" ht="59.25" customHeight="1" x14ac:dyDescent="0.25">
      <c r="B4" s="38" t="s">
        <v>29</v>
      </c>
      <c r="C4" s="38"/>
      <c r="D4" s="38"/>
    </row>
    <row r="5" spans="1:8" ht="13.5" hidden="1" customHeight="1" x14ac:dyDescent="0.25">
      <c r="B5" s="38"/>
      <c r="C5" s="38"/>
      <c r="D5" s="38"/>
    </row>
    <row r="6" spans="1:8" ht="6.75" customHeight="1" x14ac:dyDescent="0.25">
      <c r="D6" s="19"/>
    </row>
    <row r="7" spans="1:8" ht="9.75" customHeight="1" x14ac:dyDescent="0.25"/>
    <row r="8" spans="1:8" ht="15" customHeight="1" x14ac:dyDescent="0.25">
      <c r="A8" s="3"/>
      <c r="B8" s="21"/>
      <c r="C8" s="21"/>
      <c r="D8" s="36"/>
      <c r="E8" s="37"/>
      <c r="F8" s="37"/>
    </row>
    <row r="9" spans="1:8" ht="65.25" customHeight="1" x14ac:dyDescent="0.25">
      <c r="A9" s="35" t="s">
        <v>30</v>
      </c>
      <c r="B9" s="35"/>
      <c r="C9" s="35"/>
      <c r="D9" s="35"/>
    </row>
    <row r="10" spans="1:8" ht="13.5" customHeight="1" x14ac:dyDescent="0.25">
      <c r="A10" s="4" t="s">
        <v>0</v>
      </c>
      <c r="B10" s="22"/>
      <c r="C10" s="22"/>
      <c r="D10" s="23" t="s">
        <v>1</v>
      </c>
    </row>
    <row r="11" spans="1:8" x14ac:dyDescent="0.25">
      <c r="A11" s="5" t="s">
        <v>2</v>
      </c>
      <c r="B11" s="24" t="s">
        <v>24</v>
      </c>
      <c r="C11" s="24" t="s">
        <v>25</v>
      </c>
      <c r="D11" s="25" t="s">
        <v>31</v>
      </c>
    </row>
    <row r="12" spans="1:8" ht="19.5" customHeight="1" x14ac:dyDescent="0.25">
      <c r="A12" s="6" t="s">
        <v>3</v>
      </c>
      <c r="B12" s="26">
        <f>+B13+B22+B32+B59-0.2</f>
        <v>2509366.9</v>
      </c>
      <c r="C12" s="26">
        <f>+C13+C22+C32+C59</f>
        <v>1720819.2</v>
      </c>
      <c r="D12" s="26">
        <f>+D13+D22+D32+D59+0.1</f>
        <v>1780533.6</v>
      </c>
      <c r="E12" s="2"/>
    </row>
    <row r="13" spans="1:8" ht="18.75" customHeight="1" x14ac:dyDescent="0.25">
      <c r="A13" s="6" t="s">
        <v>5</v>
      </c>
      <c r="B13" s="26">
        <f>+B14+B16+B18+B20</f>
        <v>372146.9</v>
      </c>
      <c r="C13" s="26">
        <f t="shared" ref="C13:D13" si="0">+C14+C16+C18+C20</f>
        <v>266505.5</v>
      </c>
      <c r="D13" s="26">
        <f t="shared" si="0"/>
        <v>267455.2</v>
      </c>
    </row>
    <row r="14" spans="1:8" ht="36" customHeight="1" x14ac:dyDescent="0.25">
      <c r="A14" s="6" t="s">
        <v>11</v>
      </c>
      <c r="B14" s="26">
        <f>+B15</f>
        <v>103561.5</v>
      </c>
      <c r="C14" s="26">
        <f t="shared" ref="C14:D14" si="1">+C15</f>
        <v>84461.2</v>
      </c>
      <c r="D14" s="26">
        <f t="shared" si="1"/>
        <v>84460.1</v>
      </c>
    </row>
    <row r="15" spans="1:8" ht="50.25" customHeight="1" x14ac:dyDescent="0.25">
      <c r="A15" s="7" t="s">
        <v>39</v>
      </c>
      <c r="B15" s="27">
        <v>103561.5</v>
      </c>
      <c r="C15" s="28">
        <v>84461.2</v>
      </c>
      <c r="D15" s="28">
        <v>84460.1</v>
      </c>
      <c r="G15" s="12"/>
      <c r="H15" s="12"/>
    </row>
    <row r="16" spans="1:8" x14ac:dyDescent="0.25">
      <c r="A16" s="6" t="s">
        <v>21</v>
      </c>
      <c r="B16" s="26">
        <f>+B17</f>
        <v>200</v>
      </c>
      <c r="C16" s="26">
        <f t="shared" ref="C16:D16" si="2">+C17</f>
        <v>200</v>
      </c>
      <c r="D16" s="26">
        <f t="shared" si="2"/>
        <v>200</v>
      </c>
    </row>
    <row r="17" spans="1:7" ht="31.5" x14ac:dyDescent="0.25">
      <c r="A17" s="7" t="s">
        <v>40</v>
      </c>
      <c r="B17" s="27">
        <v>200</v>
      </c>
      <c r="C17" s="27">
        <v>200</v>
      </c>
      <c r="D17" s="28">
        <v>200</v>
      </c>
    </row>
    <row r="18" spans="1:7" ht="33" customHeight="1" x14ac:dyDescent="0.25">
      <c r="A18" s="6" t="s">
        <v>15</v>
      </c>
      <c r="B18" s="26">
        <f>+B19</f>
        <v>267635.40000000002</v>
      </c>
      <c r="C18" s="26">
        <f t="shared" ref="C18:D18" si="3">+C19</f>
        <v>181344.3</v>
      </c>
      <c r="D18" s="26">
        <f t="shared" si="3"/>
        <v>182295.1</v>
      </c>
    </row>
    <row r="19" spans="1:7" ht="31.5" x14ac:dyDescent="0.25">
      <c r="A19" s="7" t="s">
        <v>41</v>
      </c>
      <c r="B19" s="27">
        <v>267635.40000000002</v>
      </c>
      <c r="C19" s="27">
        <v>181344.3</v>
      </c>
      <c r="D19" s="28">
        <v>182295.1</v>
      </c>
    </row>
    <row r="20" spans="1:7" ht="31.5" x14ac:dyDescent="0.25">
      <c r="A20" s="6" t="s">
        <v>22</v>
      </c>
      <c r="B20" s="26">
        <f>+B21</f>
        <v>750</v>
      </c>
      <c r="C20" s="26">
        <f>+C21</f>
        <v>500</v>
      </c>
      <c r="D20" s="29">
        <f>+D21</f>
        <v>500</v>
      </c>
    </row>
    <row r="21" spans="1:7" ht="34.5" customHeight="1" x14ac:dyDescent="0.25">
      <c r="A21" s="7" t="s">
        <v>43</v>
      </c>
      <c r="B21" s="27">
        <v>750</v>
      </c>
      <c r="C21" s="27">
        <v>500</v>
      </c>
      <c r="D21" s="28">
        <v>500</v>
      </c>
    </row>
    <row r="22" spans="1:7" x14ac:dyDescent="0.25">
      <c r="A22" s="6" t="s">
        <v>6</v>
      </c>
      <c r="B22" s="26">
        <f>+B23+B25+B27+B30</f>
        <v>1268557.3</v>
      </c>
      <c r="C22" s="26">
        <f>+C23+C25+C27+C30</f>
        <v>1042202.5000000001</v>
      </c>
      <c r="D22" s="26">
        <f t="shared" ref="D22" si="4">+D23+D25+D27+D30</f>
        <v>1005886.3</v>
      </c>
    </row>
    <row r="23" spans="1:7" ht="51" customHeight="1" x14ac:dyDescent="0.25">
      <c r="A23" s="6" t="s">
        <v>12</v>
      </c>
      <c r="B23" s="26">
        <f>+B24</f>
        <v>1185358.1000000001</v>
      </c>
      <c r="C23" s="26">
        <f>+C24</f>
        <v>973591.8</v>
      </c>
      <c r="D23" s="26">
        <f>+D24</f>
        <v>937275.6</v>
      </c>
      <c r="G23" s="14"/>
    </row>
    <row r="24" spans="1:7" x14ac:dyDescent="0.25">
      <c r="A24" s="8" t="s">
        <v>42</v>
      </c>
      <c r="B24" s="30">
        <v>1185358.1000000001</v>
      </c>
      <c r="C24" s="30">
        <v>973591.8</v>
      </c>
      <c r="D24" s="30">
        <v>937275.6</v>
      </c>
    </row>
    <row r="25" spans="1:7" ht="33.75" customHeight="1" x14ac:dyDescent="0.25">
      <c r="A25" s="6" t="s">
        <v>7</v>
      </c>
      <c r="B25" s="31">
        <f>+B26</f>
        <v>81104.399999999994</v>
      </c>
      <c r="C25" s="31">
        <f t="shared" ref="C25:D25" si="5">+C26</f>
        <v>66800.899999999994</v>
      </c>
      <c r="D25" s="31">
        <f t="shared" si="5"/>
        <v>66800.899999999994</v>
      </c>
    </row>
    <row r="26" spans="1:7" x14ac:dyDescent="0.25">
      <c r="A26" s="13" t="s">
        <v>44</v>
      </c>
      <c r="B26" s="30">
        <v>81104.399999999994</v>
      </c>
      <c r="C26" s="30">
        <v>66800.899999999994</v>
      </c>
      <c r="D26" s="30">
        <v>66800.899999999994</v>
      </c>
    </row>
    <row r="27" spans="1:7" ht="82.5" customHeight="1" x14ac:dyDescent="0.25">
      <c r="A27" s="6" t="s">
        <v>13</v>
      </c>
      <c r="B27" s="26">
        <f>+B29+B28</f>
        <v>1926.8</v>
      </c>
      <c r="C27" s="26">
        <f t="shared" ref="C27:D27" si="6">+C29+C28</f>
        <v>1709.8</v>
      </c>
      <c r="D27" s="26">
        <f t="shared" si="6"/>
        <v>1709.8</v>
      </c>
    </row>
    <row r="28" spans="1:7" ht="55.5" customHeight="1" x14ac:dyDescent="0.25">
      <c r="A28" s="7" t="s">
        <v>45</v>
      </c>
      <c r="B28" s="27">
        <v>50</v>
      </c>
      <c r="C28" s="27">
        <v>50</v>
      </c>
      <c r="D28" s="27">
        <v>50</v>
      </c>
    </row>
    <row r="29" spans="1:7" ht="31.5" x14ac:dyDescent="0.25">
      <c r="A29" s="8" t="s">
        <v>46</v>
      </c>
      <c r="B29" s="30">
        <v>1876.8</v>
      </c>
      <c r="C29" s="30">
        <v>1659.8</v>
      </c>
      <c r="D29" s="30">
        <v>1659.8</v>
      </c>
    </row>
    <row r="30" spans="1:7" ht="36.75" customHeight="1" x14ac:dyDescent="0.25">
      <c r="A30" s="9" t="s">
        <v>14</v>
      </c>
      <c r="B30" s="32">
        <f>+B31</f>
        <v>168</v>
      </c>
      <c r="C30" s="32">
        <f t="shared" ref="C30:D30" si="7">+C31</f>
        <v>100</v>
      </c>
      <c r="D30" s="32">
        <f t="shared" si="7"/>
        <v>100</v>
      </c>
    </row>
    <row r="31" spans="1:7" ht="36" customHeight="1" x14ac:dyDescent="0.25">
      <c r="A31" s="8" t="s">
        <v>47</v>
      </c>
      <c r="B31" s="30">
        <v>168</v>
      </c>
      <c r="C31" s="30">
        <v>100</v>
      </c>
      <c r="D31" s="30">
        <v>100</v>
      </c>
    </row>
    <row r="32" spans="1:7" ht="31.5" x14ac:dyDescent="0.25">
      <c r="A32" s="9" t="s">
        <v>10</v>
      </c>
      <c r="B32" s="32">
        <f>+B33+B35+B37+B39+B41+B43+B45+B47+B49+B51+B54+B57</f>
        <v>862533.1</v>
      </c>
      <c r="C32" s="32">
        <f t="shared" ref="C32:D32" si="8">+C33+C35+C37+C39+C41+C43+C45+C47+C49+C51+C54+C57</f>
        <v>407031.4</v>
      </c>
      <c r="D32" s="32">
        <f t="shared" si="8"/>
        <v>502112.19999999995</v>
      </c>
    </row>
    <row r="33" spans="1:4" ht="47.25" x14ac:dyDescent="0.25">
      <c r="A33" s="9" t="s">
        <v>16</v>
      </c>
      <c r="B33" s="32">
        <f>+B34</f>
        <v>866.3</v>
      </c>
      <c r="C33" s="32">
        <f t="shared" ref="C33:D33" si="9">+C34</f>
        <v>851.3</v>
      </c>
      <c r="D33" s="32">
        <f t="shared" si="9"/>
        <v>851.3</v>
      </c>
    </row>
    <row r="34" spans="1:4" ht="31.5" x14ac:dyDescent="0.25">
      <c r="A34" s="8" t="s">
        <v>48</v>
      </c>
      <c r="B34" s="30">
        <v>866.3</v>
      </c>
      <c r="C34" s="30">
        <v>851.3</v>
      </c>
      <c r="D34" s="30">
        <v>851.3</v>
      </c>
    </row>
    <row r="35" spans="1:4" ht="63" x14ac:dyDescent="0.25">
      <c r="A35" s="9" t="s">
        <v>17</v>
      </c>
      <c r="B35" s="32">
        <f>+B36</f>
        <v>4595.7</v>
      </c>
      <c r="C35" s="32">
        <f t="shared" ref="C35:D35" si="10">+C36</f>
        <v>21034.1</v>
      </c>
      <c r="D35" s="32">
        <f t="shared" si="10"/>
        <v>6395.8</v>
      </c>
    </row>
    <row r="36" spans="1:4" ht="31.5" x14ac:dyDescent="0.25">
      <c r="A36" s="8" t="s">
        <v>49</v>
      </c>
      <c r="B36" s="30">
        <v>4595.7</v>
      </c>
      <c r="C36" s="30">
        <v>21034.1</v>
      </c>
      <c r="D36" s="30">
        <v>6395.8</v>
      </c>
    </row>
    <row r="37" spans="1:4" ht="47.25" x14ac:dyDescent="0.25">
      <c r="A37" s="9" t="s">
        <v>23</v>
      </c>
      <c r="B37" s="32">
        <f>+B38</f>
        <v>213</v>
      </c>
      <c r="C37" s="32">
        <f t="shared" ref="C37:D37" si="11">+C38</f>
        <v>100</v>
      </c>
      <c r="D37" s="32">
        <f t="shared" si="11"/>
        <v>100</v>
      </c>
    </row>
    <row r="38" spans="1:4" ht="31.5" x14ac:dyDescent="0.25">
      <c r="A38" s="8" t="s">
        <v>50</v>
      </c>
      <c r="B38" s="30">
        <v>213</v>
      </c>
      <c r="C38" s="30">
        <v>100</v>
      </c>
      <c r="D38" s="30">
        <v>100</v>
      </c>
    </row>
    <row r="39" spans="1:4" ht="31.5" x14ac:dyDescent="0.25">
      <c r="A39" s="9" t="s">
        <v>18</v>
      </c>
      <c r="B39" s="32">
        <f>+B40</f>
        <v>100</v>
      </c>
      <c r="C39" s="32">
        <f t="shared" ref="C39:D39" si="12">+C40</f>
        <v>100</v>
      </c>
      <c r="D39" s="32">
        <f t="shared" si="12"/>
        <v>100</v>
      </c>
    </row>
    <row r="40" spans="1:4" ht="31.5" x14ac:dyDescent="0.25">
      <c r="A40" s="8" t="s">
        <v>51</v>
      </c>
      <c r="B40" s="30">
        <v>100</v>
      </c>
      <c r="C40" s="30">
        <v>100</v>
      </c>
      <c r="D40" s="30">
        <v>100</v>
      </c>
    </row>
    <row r="41" spans="1:4" ht="32.25" customHeight="1" x14ac:dyDescent="0.25">
      <c r="A41" s="11" t="s">
        <v>19</v>
      </c>
      <c r="B41" s="33">
        <f>+B42</f>
        <v>51786.3</v>
      </c>
      <c r="C41" s="33">
        <f t="shared" ref="C41:D41" si="13">+C42</f>
        <v>34032.300000000003</v>
      </c>
      <c r="D41" s="33">
        <f t="shared" si="13"/>
        <v>33650.199999999997</v>
      </c>
    </row>
    <row r="42" spans="1:4" ht="38.25" customHeight="1" x14ac:dyDescent="0.25">
      <c r="A42" s="8" t="s">
        <v>52</v>
      </c>
      <c r="B42" s="30">
        <v>51786.3</v>
      </c>
      <c r="C42" s="30">
        <v>34032.300000000003</v>
      </c>
      <c r="D42" s="30">
        <v>33650.199999999997</v>
      </c>
    </row>
    <row r="43" spans="1:4" ht="68.25" hidden="1" customHeight="1" x14ac:dyDescent="0.25">
      <c r="A43" s="6" t="s">
        <v>20</v>
      </c>
      <c r="B43" s="26">
        <f>+B44</f>
        <v>0</v>
      </c>
      <c r="C43" s="26">
        <f t="shared" ref="C43:D43" si="14">+C44</f>
        <v>0</v>
      </c>
      <c r="D43" s="26">
        <f t="shared" si="14"/>
        <v>0</v>
      </c>
    </row>
    <row r="44" spans="1:4" ht="31.5" hidden="1" x14ac:dyDescent="0.25">
      <c r="A44" s="8" t="s">
        <v>26</v>
      </c>
      <c r="B44" s="30">
        <v>0</v>
      </c>
      <c r="C44" s="30">
        <v>0</v>
      </c>
      <c r="D44" s="30">
        <v>0</v>
      </c>
    </row>
    <row r="45" spans="1:4" ht="50.25" customHeight="1" x14ac:dyDescent="0.25">
      <c r="A45" s="6" t="s">
        <v>33</v>
      </c>
      <c r="B45" s="26">
        <f>+B46</f>
        <v>8279.7999999999993</v>
      </c>
      <c r="C45" s="26">
        <f t="shared" ref="C45:D45" si="15">+C46</f>
        <v>5955.2</v>
      </c>
      <c r="D45" s="26">
        <f t="shared" si="15"/>
        <v>6432</v>
      </c>
    </row>
    <row r="46" spans="1:4" ht="36" customHeight="1" x14ac:dyDescent="0.25">
      <c r="A46" s="8" t="s">
        <v>53</v>
      </c>
      <c r="B46" s="30">
        <v>8279.7999999999993</v>
      </c>
      <c r="C46" s="30">
        <v>5955.2</v>
      </c>
      <c r="D46" s="30">
        <v>6432</v>
      </c>
    </row>
    <row r="47" spans="1:4" ht="66.75" customHeight="1" x14ac:dyDescent="0.25">
      <c r="A47" s="6" t="s">
        <v>34</v>
      </c>
      <c r="B47" s="26">
        <f>+B48</f>
        <v>6578.6</v>
      </c>
      <c r="C47" s="26">
        <f t="shared" ref="C47:D47" si="16">+C48</f>
        <v>3977</v>
      </c>
      <c r="D47" s="26">
        <f t="shared" si="16"/>
        <v>4061.6</v>
      </c>
    </row>
    <row r="48" spans="1:4" ht="34.5" customHeight="1" x14ac:dyDescent="0.25">
      <c r="A48" s="7" t="s">
        <v>54</v>
      </c>
      <c r="B48" s="30">
        <v>6578.6</v>
      </c>
      <c r="C48" s="30">
        <v>3977</v>
      </c>
      <c r="D48" s="30">
        <v>4061.6</v>
      </c>
    </row>
    <row r="49" spans="1:6" ht="31.5" x14ac:dyDescent="0.25">
      <c r="A49" s="9" t="s">
        <v>35</v>
      </c>
      <c r="B49" s="32">
        <f>+B50</f>
        <v>13107.7</v>
      </c>
      <c r="C49" s="32">
        <f>+C50</f>
        <v>3100</v>
      </c>
      <c r="D49" s="32">
        <f t="shared" ref="D49" si="17">+D50</f>
        <v>200</v>
      </c>
    </row>
    <row r="50" spans="1:6" ht="34.5" customHeight="1" x14ac:dyDescent="0.25">
      <c r="A50" s="7" t="s">
        <v>55</v>
      </c>
      <c r="B50" s="27">
        <v>13107.7</v>
      </c>
      <c r="C50" s="27">
        <v>3100</v>
      </c>
      <c r="D50" s="30">
        <v>200</v>
      </c>
    </row>
    <row r="51" spans="1:6" ht="39" customHeight="1" x14ac:dyDescent="0.25">
      <c r="A51" s="9" t="s">
        <v>36</v>
      </c>
      <c r="B51" s="32">
        <f>+B52+B53</f>
        <v>1798.7</v>
      </c>
      <c r="C51" s="32">
        <f t="shared" ref="C51:D51" si="18">+C52+C53</f>
        <v>900</v>
      </c>
      <c r="D51" s="32">
        <f t="shared" si="18"/>
        <v>900</v>
      </c>
    </row>
    <row r="52" spans="1:6" ht="47.25" x14ac:dyDescent="0.25">
      <c r="A52" s="7" t="s">
        <v>56</v>
      </c>
      <c r="B52" s="27">
        <v>400</v>
      </c>
      <c r="C52" s="27">
        <v>400</v>
      </c>
      <c r="D52" s="30">
        <v>400</v>
      </c>
    </row>
    <row r="53" spans="1:6" ht="32.25" customHeight="1" x14ac:dyDescent="0.25">
      <c r="A53" s="7" t="s">
        <v>32</v>
      </c>
      <c r="B53" s="27">
        <v>1398.7</v>
      </c>
      <c r="C53" s="27">
        <v>500</v>
      </c>
      <c r="D53" s="30">
        <v>500</v>
      </c>
    </row>
    <row r="54" spans="1:6" ht="63" x14ac:dyDescent="0.25">
      <c r="A54" s="6" t="s">
        <v>37</v>
      </c>
      <c r="B54" s="26">
        <f>+B55+B56</f>
        <v>765811.6</v>
      </c>
      <c r="C54" s="26">
        <f t="shared" ref="C54:D54" si="19">+C55+C56</f>
        <v>330609.90000000002</v>
      </c>
      <c r="D54" s="26">
        <f t="shared" si="19"/>
        <v>443049.7</v>
      </c>
    </row>
    <row r="55" spans="1:6" ht="31.5" x14ac:dyDescent="0.25">
      <c r="A55" s="8" t="s">
        <v>57</v>
      </c>
      <c r="B55" s="30">
        <v>765801.6</v>
      </c>
      <c r="C55" s="30">
        <v>330609.90000000002</v>
      </c>
      <c r="D55" s="30">
        <v>443049.7</v>
      </c>
    </row>
    <row r="56" spans="1:6" ht="31.5" x14ac:dyDescent="0.25">
      <c r="A56" s="8" t="s">
        <v>60</v>
      </c>
      <c r="B56" s="30">
        <v>10</v>
      </c>
      <c r="C56" s="30">
        <v>0</v>
      </c>
      <c r="D56" s="30">
        <v>0</v>
      </c>
    </row>
    <row r="57" spans="1:6" ht="47.25" x14ac:dyDescent="0.25">
      <c r="A57" s="9" t="s">
        <v>38</v>
      </c>
      <c r="B57" s="32">
        <f>B58</f>
        <v>9395.4</v>
      </c>
      <c r="C57" s="32">
        <f t="shared" ref="C57:D57" si="20">C58</f>
        <v>6371.6</v>
      </c>
      <c r="D57" s="32">
        <f t="shared" si="20"/>
        <v>6371.6</v>
      </c>
    </row>
    <row r="58" spans="1:6" ht="63" x14ac:dyDescent="0.25">
      <c r="A58" s="8" t="s">
        <v>58</v>
      </c>
      <c r="B58" s="30">
        <v>9395.4</v>
      </c>
      <c r="C58" s="30">
        <v>6371.6</v>
      </c>
      <c r="D58" s="30">
        <v>6371.6</v>
      </c>
    </row>
    <row r="59" spans="1:6" ht="31.5" x14ac:dyDescent="0.25">
      <c r="A59" s="9" t="s">
        <v>8</v>
      </c>
      <c r="B59" s="32">
        <f>B60</f>
        <v>6129.8</v>
      </c>
      <c r="C59" s="32">
        <f t="shared" ref="C59:F59" si="21">C60</f>
        <v>5079.8</v>
      </c>
      <c r="D59" s="32">
        <f t="shared" si="21"/>
        <v>5079.8</v>
      </c>
      <c r="E59" s="15">
        <f t="shared" si="21"/>
        <v>0</v>
      </c>
      <c r="F59" s="15">
        <f t="shared" si="21"/>
        <v>0</v>
      </c>
    </row>
    <row r="60" spans="1:6" ht="31.5" x14ac:dyDescent="0.25">
      <c r="A60" s="16" t="s">
        <v>9</v>
      </c>
      <c r="B60" s="32">
        <f>B61+B62</f>
        <v>6129.8</v>
      </c>
      <c r="C60" s="32">
        <f t="shared" ref="C60:D60" si="22">C61+C62</f>
        <v>5079.8</v>
      </c>
      <c r="D60" s="32">
        <f t="shared" si="22"/>
        <v>5079.8</v>
      </c>
      <c r="E60" s="15">
        <f t="shared" ref="E60:F60" si="23">E61</f>
        <v>0</v>
      </c>
      <c r="F60" s="15">
        <f t="shared" si="23"/>
        <v>0</v>
      </c>
    </row>
    <row r="61" spans="1:6" ht="78.75" hidden="1" x14ac:dyDescent="0.25">
      <c r="A61" s="8" t="s">
        <v>27</v>
      </c>
      <c r="B61" s="30"/>
      <c r="C61" s="30"/>
      <c r="D61" s="30"/>
    </row>
    <row r="62" spans="1:6" x14ac:dyDescent="0.25">
      <c r="A62" s="8" t="s">
        <v>4</v>
      </c>
      <c r="B62" s="30">
        <v>6129.8</v>
      </c>
      <c r="C62" s="30">
        <v>5079.8</v>
      </c>
      <c r="D62" s="30">
        <v>5079.8</v>
      </c>
    </row>
  </sheetData>
  <autoFilter ref="A11:D61"/>
  <mergeCells count="5">
    <mergeCell ref="C1:F1"/>
    <mergeCell ref="A9:D9"/>
    <mergeCell ref="D8:F8"/>
    <mergeCell ref="B4:D5"/>
    <mergeCell ref="B2:D2"/>
  </mergeCells>
  <pageMargins left="0.45" right="0.21" top="0.26" bottom="0.18" header="0.51181102362204722" footer="0.16"/>
  <pageSetup paperSize="9" scale="68" fitToHeight="0" orientation="portrait" r:id="rId1"/>
  <headerFooter differentFirst="1">
    <oddHeader>&amp;C&amp;"Times New Roman,обычный"&amp;12&amp;N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Прил8</vt:lpstr>
      <vt:lpstr>Прил8!Заголовки_для_печати</vt:lpstr>
      <vt:lpstr>Прил8!Область_печати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Наталья Геннадьевна Воскресенская</cp:lastModifiedBy>
  <cp:lastPrinted>2022-03-14T06:13:28Z</cp:lastPrinted>
  <dcterms:created xsi:type="dcterms:W3CDTF">2014-10-22T07:17:08Z</dcterms:created>
  <dcterms:modified xsi:type="dcterms:W3CDTF">2022-12-06T02:34:31Z</dcterms:modified>
</cp:coreProperties>
</file>