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480" windowHeight="11580"/>
  </bookViews>
  <sheets>
    <sheet name="Прил8" sheetId="1" r:id="rId1"/>
  </sheets>
  <definedNames>
    <definedName name="_xlnm._FilterDatabase" localSheetId="0" hidden="1">Прил8!$A$11:$D$61</definedName>
    <definedName name="_xlnm.Print_Titles" localSheetId="0">Прил8!$11:$11</definedName>
    <definedName name="_xlnm.Print_Area" localSheetId="0">Прил8!$A$1:$D$64</definedName>
  </definedNames>
  <calcPr calcId="144525"/>
</workbook>
</file>

<file path=xl/calcChain.xml><?xml version="1.0" encoding="utf-8"?>
<calcChain xmlns="http://schemas.openxmlformats.org/spreadsheetml/2006/main">
  <c r="C53" i="1" l="1"/>
  <c r="D53" i="1"/>
  <c r="B53" i="1"/>
  <c r="C51" i="1"/>
  <c r="D51" i="1"/>
  <c r="B51" i="1"/>
  <c r="D62" i="1" l="1"/>
  <c r="D61" i="1" s="1"/>
  <c r="C62" i="1"/>
  <c r="B62" i="1"/>
  <c r="B61" i="1" s="1"/>
  <c r="C61" i="1"/>
  <c r="D59" i="1"/>
  <c r="C59" i="1"/>
  <c r="B59" i="1"/>
  <c r="D56" i="1"/>
  <c r="C56" i="1"/>
  <c r="B56" i="1"/>
  <c r="D49" i="1"/>
  <c r="C49" i="1"/>
  <c r="B49" i="1"/>
  <c r="D47" i="1"/>
  <c r="C47" i="1"/>
  <c r="B47" i="1"/>
  <c r="D45" i="1"/>
  <c r="C45" i="1"/>
  <c r="B45" i="1"/>
  <c r="D43" i="1"/>
  <c r="C43" i="1"/>
  <c r="B43" i="1"/>
  <c r="D41" i="1"/>
  <c r="C41" i="1"/>
  <c r="B41" i="1"/>
  <c r="D39" i="1"/>
  <c r="C39" i="1"/>
  <c r="B39" i="1"/>
  <c r="D36" i="1"/>
  <c r="C36" i="1"/>
  <c r="B36" i="1"/>
  <c r="D34" i="1"/>
  <c r="D33" i="1" s="1"/>
  <c r="C34" i="1"/>
  <c r="B34" i="1"/>
  <c r="D31" i="1"/>
  <c r="C31" i="1"/>
  <c r="B31" i="1"/>
  <c r="D27" i="1"/>
  <c r="C27" i="1"/>
  <c r="B27" i="1"/>
  <c r="D25" i="1"/>
  <c r="C25" i="1"/>
  <c r="B25" i="1"/>
  <c r="D23" i="1"/>
  <c r="D22" i="1" s="1"/>
  <c r="C23" i="1"/>
  <c r="B23" i="1"/>
  <c r="D20" i="1"/>
  <c r="C20" i="1"/>
  <c r="B20" i="1"/>
  <c r="D18" i="1"/>
  <c r="C18" i="1"/>
  <c r="B18" i="1"/>
  <c r="D16" i="1"/>
  <c r="C16" i="1"/>
  <c r="B16" i="1"/>
  <c r="D14" i="1"/>
  <c r="D13" i="1" s="1"/>
  <c r="C14" i="1"/>
  <c r="B14" i="1"/>
  <c r="B13" i="1" s="1"/>
  <c r="C13" i="1" l="1"/>
  <c r="B22" i="1"/>
  <c r="C22" i="1"/>
  <c r="B33" i="1"/>
  <c r="B12" i="1" s="1"/>
  <c r="C33" i="1"/>
  <c r="D12" i="1"/>
  <c r="C12" i="1" l="1"/>
  <c r="E60" i="1"/>
  <c r="E59" i="1" s="1"/>
  <c r="F60" i="1"/>
  <c r="F59" i="1" s="1"/>
</calcChain>
</file>

<file path=xl/sharedStrings.xml><?xml version="1.0" encoding="utf-8"?>
<sst xmlns="http://schemas.openxmlformats.org/spreadsheetml/2006/main" count="63" uniqueCount="63">
  <si>
    <t/>
  </si>
  <si>
    <t>(тыс. рублей)</t>
  </si>
  <si>
    <t>Наименование</t>
  </si>
  <si>
    <t>Непрограммные расходы</t>
  </si>
  <si>
    <t>2025 год</t>
  </si>
  <si>
    <t>2026 год</t>
  </si>
  <si>
    <t>к решению районной Думы  "О внесении изменений в решение районной Думы   № 55  от 25.12.2024 г.  "О бюджете  муниципального образования "Заларинский район" на 2025 год  и на  плановый период 2026 и 2027 годов"      №____ от________________2025 г.</t>
  </si>
  <si>
    <t>к решению районной Думы "О бюджете  муниципального образования "Заларинский район" на 2025 год  и на  плановый период 2026 и 2027 годов" № 55  от 25.12.2024 г.</t>
  </si>
  <si>
    <t>Приложение №14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</si>
  <si>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2025-2027 ГОДЫ</t>
  </si>
  <si>
    <t>2027 год</t>
  </si>
  <si>
    <t>Муниципальная программа "Защита прав потребителей на территории муниципального образования "Заларинский район" на 2025-2027 годы"</t>
  </si>
  <si>
    <t>Стратегическая цель "Повышение уровня и качества жизни населения"</t>
  </si>
  <si>
    <t>Стратегическая задача 1 "Обеспечение высоких темпов экономического роста"</t>
  </si>
  <si>
    <t>Тактическая цель 1.1 "Обеспечение деятельности администрации по выполнению муниципальных функций и государственных полномочий"</t>
  </si>
  <si>
    <t>Муниципальная программа "Обеспечение деятельности администрации муниципального образования "Заларинский район" по выполнению муниципальных функций и государственных полномочий на 2025-2027 годы"</t>
  </si>
  <si>
    <t>Тактическая цель 1.2 "Обеспечение продовольственной независимости Заларинского района"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</si>
  <si>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Заларинском районе на 2025-2027 гг."</t>
  </si>
  <si>
    <t>Тактическая цель 1.3 "Повышение качества управления муниципальными финансами, создание условий для эффективного и ответственного управления муниципальными финансами"</t>
  </si>
  <si>
    <t>Муниципальная программа "Управление муниципальными  финансами муниципального образования "Заларинский район" на 2025-2027 гг."</t>
  </si>
  <si>
    <t>Тактическая цель 1.4 "Создание условий для развития субъектов малого и среднего предпринимательства в муниципальном образовании "Заларинский район"</t>
  </si>
  <si>
    <t>Муниципальная программа "Поддержка и развитие малого и среднего предпринимательства в муниципальном образовании "Заларинский район" на 2025-2027 гг."</t>
  </si>
  <si>
    <t>Стратегическая задача 2 "Социальное развитие"</t>
  </si>
  <si>
    <t>Тактическая цель 2.1 "Повышение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района"</t>
  </si>
  <si>
    <t>Муниципальная программа "Развитие образования в Заларинском районе на 2025-2027 гг."</t>
  </si>
  <si>
    <t>Тактическая цель 2.2 "Создание благоприятной культурной среды для воспитания и развития личности, формирование у жителей позитивных ценостностей"</t>
  </si>
  <si>
    <t>Муниципальная программа "Развитие культуры в Заларинском районе на 2025-2027 гг."</t>
  </si>
  <si>
    <t>Тактическая цель 2.3 "Создание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"Заларинский район",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района"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</si>
  <si>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2025-2027 годы."</t>
  </si>
  <si>
    <t>Муниципальная программа "Развитие физической культуры и спорта в Заларинском районе на 2025-2027 гг. "</t>
  </si>
  <si>
    <t>Муниципальная программа "Развитие молодежной политики в муниципальном образовании "Заларинский район" на 2025-2027 гг."</t>
  </si>
  <si>
    <t>Тактическая цель 2.4 "Создание для инвалидов и других маломобильных групп населения доступной среды жизнедеятельности"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</si>
  <si>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2025-2027 гг."</t>
  </si>
  <si>
    <t>Стратегическая задача 3 "Развитие инфраструктуры и обеспечение условий жизнедеятельности"</t>
  </si>
  <si>
    <t>Тактическая цель  3.1 "Содействие созданию условий труда, обеспечивающих сохранение жизни и здоровья работающего населения муниципального образования "Заларинский район" в процессе трудовой деятельности"</t>
  </si>
  <si>
    <t>Муниципальная программа "Улучшение условий и охраны труда в муниципальном образовании "Заларинский район" на 2025-2027 гг."</t>
  </si>
  <si>
    <t>Тактическая цель 3.2 "Реализация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района"</t>
  </si>
  <si>
    <t>Муниципальная программа "Противодействие экстремизму и терроризму на территории муниципального образования "Заларинский район" на 2025-2027 гг."</t>
  </si>
  <si>
    <t>Муниципальная программа "Реализация государственной национальной политики в муниципальном образовании "Заларинский район" на 2025-2027 гг."</t>
  </si>
  <si>
    <t>Тактическая цель 3.3 "Совершенствование работы по профилактике преступлений и правонарушений, в том числе несовершеннолетних, обеспечение охраны общественного порядка"</t>
  </si>
  <si>
    <t>Муниципальная программа "Профилактика правонарушений в муниципальном образовании "Заларинский район" на 2025-2027 гг."</t>
  </si>
  <si>
    <t xml:space="preserve">Тактическая цель 3.4 "Совершенствование улично – дорожной  сети, способствующее созданию благоприятных условий развития транспортной  инфраструктуры"        </t>
  </si>
  <si>
    <t>Муниципальная  подпрограмма  "Повышение безопасности дорожного движения в муниципальном образовании "Заларинский район" на 2025-2027 гг."</t>
  </si>
  <si>
    <t>Тактическая цель 3.5 "Повышение эффективности использования муниципальной собственности"</t>
  </si>
  <si>
    <t>Муниципальная программа  "Совершенствование управления в сфере муниципального имущества на 2025-2027 гг"</t>
  </si>
  <si>
    <t>Тактическая цель 3.6 "Создание экономических и организационных условий для эффективного использования энергоресурсов на территории муниципального образования "Заларинский район",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услуги"</t>
  </si>
  <si>
    <t xml:space="preserve">Муниципальная программа "Энергосбережение и повышение энергетической эффективности в муниципальных учреждениях муниципального образования  "Заларинский район" на 2025-2027 гг." </t>
  </si>
  <si>
    <t xml:space="preserve">Тактическая цель 3.7 "Совершенствование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сети" </t>
  </si>
  <si>
    <t xml:space="preserve">Муниципальная программа "Развитие автомобильных дорог общего пользования местного значения муниципального образования "Заларинский район" на 2025-2027 гг." </t>
  </si>
  <si>
    <t xml:space="preserve">Тактическая цель 3.8 "Улучшение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района" 
</t>
  </si>
  <si>
    <t>Муниципальная программа "Охрана окружающей среды на территории Заларинского района на 2025-2027 гг."</t>
  </si>
  <si>
    <t xml:space="preserve">Тактическая цель 3.9 "Подготовка документов для проектно -изыскательских работ объектов образования, физкультуры и спорта" </t>
  </si>
  <si>
    <t>Муниципальная программа "Подготовка документов для проектно-изыскательских работ по объектам образования, физкультуры и спорта на 2025-2027 гг."</t>
  </si>
  <si>
    <t>Тактическая цель 3.10  "Создания благоприятных условий в целях привлечения работников бюджетной сферы для работы на территории муниципального образования "Заларинский район"</t>
  </si>
  <si>
    <t>Муниципальная  программа  "Создание благоприятных условий в целях привлечения работников бюджетной сферы для работы на территории  муниципального образования "Заларинский район" на 2025-2027 гг."</t>
  </si>
  <si>
    <t>Тактическая цель 3.11 "Создание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местность"</t>
  </si>
  <si>
    <t>Муниципальная программа  "Комплексное  развитие сельских территорий Заларинского района на 2025-2027 гг."</t>
  </si>
  <si>
    <t>Муниципальная программа "Молодым семьям - доступное жилье муниципального образования "Заларинский район" на 2025 - 2027 годы"</t>
  </si>
  <si>
    <t>Тактическая цель 3.12  "Организация и осуществление мероприятий по гражданской обороне, повышение уровня защиты населения и территории Заларинского района от чрезвычайных ситуаций природного и техногенного характера и безопасности людей на водных объектах. "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</si>
  <si>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2025 - 2027 годы"</t>
  </si>
  <si>
    <t>Стратегическая задача 4 "Законодательное регулирование, контроль и представление интересов населения"</t>
  </si>
  <si>
    <t>Тактическая цель 4.1 "Совершенствование законодательной (представительной) и контрольной деятельности"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</si>
  <si>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"Заларинский район" на 2021 год и плановый период 2022 - 2023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</si>
</sst>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2" fontId="7" fillId="0" borderId="0" xfId="0" applyNumberFormat="1" applyFont="1" applyFill="1"/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4" fillId="0" borderId="0" xfId="2" applyNumberFormat="1" applyFont="1" applyFill="1" applyBorder="1" applyAlignment="1">
      <alignment horizontal="center" vertical="top" wrapText="1" readingOrder="1"/>
    </xf>
    <xf numFmtId="0" fontId="5" fillId="0" borderId="0" xfId="2" applyNumberFormat="1" applyFont="1" applyFill="1" applyBorder="1" applyAlignment="1">
      <alignment horizontal="right" vertical="top" wrapText="1" readingOrder="1"/>
    </xf>
    <xf numFmtId="0" fontId="4" fillId="0" borderId="1" xfId="2" applyNumberFormat="1" applyFont="1" applyFill="1" applyBorder="1" applyAlignment="1">
      <alignment horizontal="center" vertical="center" wrapText="1" readingOrder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>
      <alignment horizontal="left" wrapText="1"/>
    </xf>
    <xf numFmtId="0" fontId="12" fillId="0" borderId="0" xfId="0" applyFont="1" applyFill="1" applyAlignment="1">
      <alignment horizontal="justify" vertical="center"/>
    </xf>
    <xf numFmtId="0" fontId="4" fillId="0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right"/>
    </xf>
    <xf numFmtId="2" fontId="11" fillId="0" borderId="0" xfId="0" applyNumberFormat="1" applyFont="1" applyFill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view="pageBreakPreview" zoomScaleNormal="100" zoomScaleSheetLayoutView="100" workbookViewId="0">
      <selection activeCell="A17" sqref="A17"/>
    </sheetView>
  </sheetViews>
  <sheetFormatPr defaultColWidth="9.140625" defaultRowHeight="15.75" x14ac:dyDescent="0.25"/>
  <cols>
    <col min="1" max="1" width="102.42578125" style="1" customWidth="1"/>
    <col min="2" max="2" width="13.5703125" style="5" customWidth="1"/>
    <col min="3" max="3" width="14" style="5" customWidth="1"/>
    <col min="4" max="4" width="15.28515625" style="7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x14ac:dyDescent="0.25">
      <c r="D1" s="21" t="s">
        <v>8</v>
      </c>
    </row>
    <row r="2" spans="1:8" ht="37.5" customHeight="1" x14ac:dyDescent="0.25">
      <c r="B2" s="33" t="s">
        <v>6</v>
      </c>
      <c r="C2" s="33"/>
      <c r="D2" s="33"/>
    </row>
    <row r="3" spans="1:8" ht="34.5" customHeight="1" x14ac:dyDescent="0.25">
      <c r="B3" s="33"/>
      <c r="C3" s="33"/>
      <c r="D3" s="33"/>
    </row>
    <row r="4" spans="1:8" ht="66" customHeight="1" x14ac:dyDescent="0.25">
      <c r="B4" s="33" t="s">
        <v>7</v>
      </c>
      <c r="C4" s="33"/>
      <c r="D4" s="33"/>
    </row>
    <row r="5" spans="1:8" ht="13.5" hidden="1" customHeight="1" x14ac:dyDescent="0.25">
      <c r="B5" s="33"/>
      <c r="C5" s="33"/>
      <c r="D5" s="33"/>
    </row>
    <row r="6" spans="1:8" ht="6.75" customHeight="1" x14ac:dyDescent="0.25">
      <c r="D6" s="6"/>
    </row>
    <row r="7" spans="1:8" ht="9.75" customHeight="1" x14ac:dyDescent="0.25"/>
    <row r="8" spans="1:8" ht="15" customHeight="1" x14ac:dyDescent="0.25">
      <c r="A8" s="24"/>
      <c r="B8" s="8"/>
      <c r="C8" s="8"/>
      <c r="D8" s="31"/>
      <c r="E8" s="32"/>
      <c r="F8" s="32"/>
    </row>
    <row r="9" spans="1:8" ht="65.25" customHeight="1" x14ac:dyDescent="0.25">
      <c r="A9" s="30" t="s">
        <v>9</v>
      </c>
      <c r="B9" s="30"/>
      <c r="C9" s="30"/>
      <c r="D9" s="30"/>
    </row>
    <row r="10" spans="1:8" ht="13.5" customHeight="1" x14ac:dyDescent="0.25">
      <c r="A10" s="25" t="s">
        <v>0</v>
      </c>
      <c r="B10" s="9"/>
      <c r="C10" s="9"/>
      <c r="D10" s="10" t="s">
        <v>1</v>
      </c>
    </row>
    <row r="11" spans="1:8" x14ac:dyDescent="0.25">
      <c r="A11" s="26" t="s">
        <v>2</v>
      </c>
      <c r="B11" s="11" t="s">
        <v>4</v>
      </c>
      <c r="C11" s="11" t="s">
        <v>5</v>
      </c>
      <c r="D11" s="12" t="s">
        <v>10</v>
      </c>
    </row>
    <row r="12" spans="1:8" ht="19.5" customHeight="1" x14ac:dyDescent="0.25">
      <c r="A12" s="27" t="s">
        <v>12</v>
      </c>
      <c r="B12" s="13">
        <f>B13+B22+B33+B61-0.1</f>
        <v>2649556.6999999997</v>
      </c>
      <c r="C12" s="13">
        <f>C13+C22+C33+C61</f>
        <v>2745247.3000000003</v>
      </c>
      <c r="D12" s="13">
        <f>D13+D22+D33+D61</f>
        <v>1993598.9000000001</v>
      </c>
      <c r="E12" s="2"/>
    </row>
    <row r="13" spans="1:8" ht="18.75" customHeight="1" x14ac:dyDescent="0.25">
      <c r="A13" s="27" t="s">
        <v>13</v>
      </c>
      <c r="B13" s="13">
        <f>+B14+B16+B18+B20</f>
        <v>436802</v>
      </c>
      <c r="C13" s="13">
        <f>+C14+C16+C18+C20-0.2</f>
        <v>371566.8</v>
      </c>
      <c r="D13" s="13">
        <f t="shared" ref="D13" si="0">+D14+D16+D18+D20</f>
        <v>372199.1</v>
      </c>
    </row>
    <row r="14" spans="1:8" ht="36" customHeight="1" x14ac:dyDescent="0.25">
      <c r="A14" s="27" t="s">
        <v>14</v>
      </c>
      <c r="B14" s="13">
        <f>+B15</f>
        <v>91541.3</v>
      </c>
      <c r="C14" s="13">
        <f t="shared" ref="C14:D14" si="1">+C15</f>
        <v>87679.2</v>
      </c>
      <c r="D14" s="13">
        <f t="shared" si="1"/>
        <v>87587.3</v>
      </c>
    </row>
    <row r="15" spans="1:8" ht="50.25" customHeight="1" x14ac:dyDescent="0.25">
      <c r="A15" s="22" t="s">
        <v>15</v>
      </c>
      <c r="B15" s="14">
        <v>91541.3</v>
      </c>
      <c r="C15" s="15">
        <v>87679.2</v>
      </c>
      <c r="D15" s="15">
        <v>87587.3</v>
      </c>
      <c r="G15" s="3"/>
      <c r="H15" s="3"/>
    </row>
    <row r="16" spans="1:8" x14ac:dyDescent="0.25">
      <c r="A16" s="27" t="s">
        <v>16</v>
      </c>
      <c r="B16" s="13">
        <f>+B17</f>
        <v>200</v>
      </c>
      <c r="C16" s="13">
        <f t="shared" ref="C16:D16" si="2">+C17</f>
        <v>200</v>
      </c>
      <c r="D16" s="13">
        <f t="shared" si="2"/>
        <v>200</v>
      </c>
    </row>
    <row r="17" spans="1:7" ht="31.5" x14ac:dyDescent="0.25">
      <c r="A17" s="22" t="s">
        <v>17</v>
      </c>
      <c r="B17" s="14">
        <v>200</v>
      </c>
      <c r="C17" s="14">
        <v>200</v>
      </c>
      <c r="D17" s="15">
        <v>200</v>
      </c>
    </row>
    <row r="18" spans="1:7" ht="33" customHeight="1" x14ac:dyDescent="0.25">
      <c r="A18" s="27" t="s">
        <v>18</v>
      </c>
      <c r="B18" s="13">
        <f>+B19</f>
        <v>344560.7</v>
      </c>
      <c r="C18" s="13">
        <f t="shared" ref="C18:D18" si="3">+C19</f>
        <v>283187.8</v>
      </c>
      <c r="D18" s="13">
        <f t="shared" si="3"/>
        <v>283911.8</v>
      </c>
    </row>
    <row r="19" spans="1:7" ht="31.5" x14ac:dyDescent="0.25">
      <c r="A19" s="22" t="s">
        <v>19</v>
      </c>
      <c r="B19" s="14">
        <v>344560.7</v>
      </c>
      <c r="C19" s="14">
        <v>283187.8</v>
      </c>
      <c r="D19" s="15">
        <v>283911.8</v>
      </c>
    </row>
    <row r="20" spans="1:7" ht="31.5" customHeight="1" x14ac:dyDescent="0.25">
      <c r="A20" s="27" t="s">
        <v>20</v>
      </c>
      <c r="B20" s="13">
        <f>+B21</f>
        <v>500</v>
      </c>
      <c r="C20" s="13">
        <f>+C21</f>
        <v>500</v>
      </c>
      <c r="D20" s="16">
        <f>+D21</f>
        <v>500</v>
      </c>
    </row>
    <row r="21" spans="1:7" ht="34.5" customHeight="1" x14ac:dyDescent="0.25">
      <c r="A21" s="22" t="s">
        <v>21</v>
      </c>
      <c r="B21" s="14">
        <v>500</v>
      </c>
      <c r="C21" s="14">
        <v>500</v>
      </c>
      <c r="D21" s="15">
        <v>500</v>
      </c>
    </row>
    <row r="22" spans="1:7" x14ac:dyDescent="0.25">
      <c r="A22" s="27" t="s">
        <v>22</v>
      </c>
      <c r="B22" s="13">
        <f>+B23+B25+B27+B31</f>
        <v>1581492.5999999999</v>
      </c>
      <c r="C22" s="13">
        <f>+C23+C25+C27+C31</f>
        <v>1452762.9</v>
      </c>
      <c r="D22" s="13">
        <f>+D23+D25+D27+D31</f>
        <v>1438301</v>
      </c>
    </row>
    <row r="23" spans="1:7" ht="51" customHeight="1" x14ac:dyDescent="0.25">
      <c r="A23" s="27" t="s">
        <v>23</v>
      </c>
      <c r="B23" s="13">
        <f>+B24</f>
        <v>1451731</v>
      </c>
      <c r="C23" s="13">
        <f>+C24</f>
        <v>1331678</v>
      </c>
      <c r="D23" s="13">
        <f>+D24</f>
        <v>1317730.3</v>
      </c>
      <c r="G23" s="29"/>
    </row>
    <row r="24" spans="1:7" x14ac:dyDescent="0.25">
      <c r="A24" s="23" t="s">
        <v>24</v>
      </c>
      <c r="B24" s="17">
        <v>1451731</v>
      </c>
      <c r="C24" s="17">
        <v>1331678</v>
      </c>
      <c r="D24" s="17">
        <v>1317730.3</v>
      </c>
    </row>
    <row r="25" spans="1:7" ht="33.75" customHeight="1" x14ac:dyDescent="0.25">
      <c r="A25" s="27" t="s">
        <v>25</v>
      </c>
      <c r="B25" s="18">
        <f>+B26</f>
        <v>126086.9</v>
      </c>
      <c r="C25" s="18">
        <f t="shared" ref="C25:D25" si="4">+C26</f>
        <v>117639.7</v>
      </c>
      <c r="D25" s="18">
        <f t="shared" si="4"/>
        <v>117125.5</v>
      </c>
    </row>
    <row r="26" spans="1:7" x14ac:dyDescent="0.25">
      <c r="A26" s="22" t="s">
        <v>26</v>
      </c>
      <c r="B26" s="17">
        <v>126086.9</v>
      </c>
      <c r="C26" s="17">
        <v>117639.7</v>
      </c>
      <c r="D26" s="17">
        <v>117125.5</v>
      </c>
    </row>
    <row r="27" spans="1:7" ht="82.5" customHeight="1" x14ac:dyDescent="0.25">
      <c r="A27" s="27" t="s">
        <v>27</v>
      </c>
      <c r="B27" s="13">
        <f>+B29+B28+B30</f>
        <v>3454.9</v>
      </c>
      <c r="C27" s="13">
        <f t="shared" ref="C27:D27" si="5">+C29+C28+C30</f>
        <v>3225.4</v>
      </c>
      <c r="D27" s="13">
        <f t="shared" si="5"/>
        <v>3225.4</v>
      </c>
    </row>
    <row r="28" spans="1:7" ht="55.5" customHeight="1" x14ac:dyDescent="0.25">
      <c r="A28" s="22" t="s">
        <v>28</v>
      </c>
      <c r="B28" s="14">
        <v>359.5</v>
      </c>
      <c r="C28" s="14">
        <v>300</v>
      </c>
      <c r="D28" s="14">
        <v>300</v>
      </c>
    </row>
    <row r="29" spans="1:7" ht="31.5" x14ac:dyDescent="0.25">
      <c r="A29" s="23" t="s">
        <v>29</v>
      </c>
      <c r="B29" s="17">
        <v>1478.4</v>
      </c>
      <c r="C29" s="17">
        <v>1478.4</v>
      </c>
      <c r="D29" s="17">
        <v>1478.4</v>
      </c>
    </row>
    <row r="30" spans="1:7" ht="36.75" customHeight="1" x14ac:dyDescent="0.25">
      <c r="A30" s="23" t="s">
        <v>30</v>
      </c>
      <c r="B30" s="17">
        <v>1617</v>
      </c>
      <c r="C30" s="17">
        <v>1447</v>
      </c>
      <c r="D30" s="17">
        <v>1447</v>
      </c>
    </row>
    <row r="31" spans="1:7" ht="36" customHeight="1" x14ac:dyDescent="0.25">
      <c r="A31" s="4" t="s">
        <v>31</v>
      </c>
      <c r="B31" s="19">
        <f>+B32</f>
        <v>219.8</v>
      </c>
      <c r="C31" s="19">
        <f t="shared" ref="C31:D31" si="6">+C32</f>
        <v>219.8</v>
      </c>
      <c r="D31" s="19">
        <f t="shared" si="6"/>
        <v>219.8</v>
      </c>
    </row>
    <row r="32" spans="1:7" ht="31.5" x14ac:dyDescent="0.25">
      <c r="A32" s="23" t="s">
        <v>32</v>
      </c>
      <c r="B32" s="17">
        <v>219.8</v>
      </c>
      <c r="C32" s="17">
        <v>219.8</v>
      </c>
      <c r="D32" s="17">
        <v>219.8</v>
      </c>
    </row>
    <row r="33" spans="1:4" ht="31.5" x14ac:dyDescent="0.25">
      <c r="A33" s="4" t="s">
        <v>33</v>
      </c>
      <c r="B33" s="19">
        <f>+B34+B36+B39+B41+B43+B45+B47+B49+B51+B53+B56+B59</f>
        <v>622681.1</v>
      </c>
      <c r="C33" s="19">
        <f>+C34+C36+C39+C41+C43+C45+C47+C49+C51+C53+C56+C59</f>
        <v>912336.5</v>
      </c>
      <c r="D33" s="19">
        <f>+D34+D36+D39+D41+D43+D45+D47+D49+D51+D53+D56+D59</f>
        <v>174517.7</v>
      </c>
    </row>
    <row r="34" spans="1:4" ht="47.25" x14ac:dyDescent="0.25">
      <c r="A34" s="4" t="s">
        <v>34</v>
      </c>
      <c r="B34" s="19">
        <f>+B35</f>
        <v>1174.8</v>
      </c>
      <c r="C34" s="19">
        <f>+C35</f>
        <v>1174.8</v>
      </c>
      <c r="D34" s="19">
        <f>+D35</f>
        <v>1174.8</v>
      </c>
    </row>
    <row r="35" spans="1:4" ht="31.5" x14ac:dyDescent="0.25">
      <c r="A35" s="23" t="s">
        <v>35</v>
      </c>
      <c r="B35" s="17">
        <v>1174.8</v>
      </c>
      <c r="C35" s="17">
        <v>1174.8</v>
      </c>
      <c r="D35" s="17">
        <v>1174.8</v>
      </c>
    </row>
    <row r="36" spans="1:4" ht="63" x14ac:dyDescent="0.25">
      <c r="A36" s="4" t="s">
        <v>36</v>
      </c>
      <c r="B36" s="19">
        <f>+B37+B38</f>
        <v>7095.7</v>
      </c>
      <c r="C36" s="19">
        <f t="shared" ref="C36:D36" si="7">+C37+C38</f>
        <v>215</v>
      </c>
      <c r="D36" s="19">
        <f t="shared" si="7"/>
        <v>215</v>
      </c>
    </row>
    <row r="37" spans="1:4" ht="31.5" x14ac:dyDescent="0.25">
      <c r="A37" s="23" t="s">
        <v>37</v>
      </c>
      <c r="B37" s="17">
        <v>6900.7</v>
      </c>
      <c r="C37" s="17">
        <v>20</v>
      </c>
      <c r="D37" s="17">
        <v>20</v>
      </c>
    </row>
    <row r="38" spans="1:4" ht="31.5" x14ac:dyDescent="0.25">
      <c r="A38" s="23" t="s">
        <v>38</v>
      </c>
      <c r="B38" s="17">
        <v>195</v>
      </c>
      <c r="C38" s="17">
        <v>195</v>
      </c>
      <c r="D38" s="17">
        <v>195</v>
      </c>
    </row>
    <row r="39" spans="1:4" ht="47.25" x14ac:dyDescent="0.25">
      <c r="A39" s="4" t="s">
        <v>39</v>
      </c>
      <c r="B39" s="19">
        <f>+B40</f>
        <v>250</v>
      </c>
      <c r="C39" s="19">
        <f t="shared" ref="C39:D39" si="8">+C40</f>
        <v>250</v>
      </c>
      <c r="D39" s="19">
        <f t="shared" si="8"/>
        <v>250</v>
      </c>
    </row>
    <row r="40" spans="1:4" ht="31.5" x14ac:dyDescent="0.25">
      <c r="A40" s="23" t="s">
        <v>40</v>
      </c>
      <c r="B40" s="17">
        <v>250</v>
      </c>
      <c r="C40" s="17">
        <v>250</v>
      </c>
      <c r="D40" s="17">
        <v>250</v>
      </c>
    </row>
    <row r="41" spans="1:4" ht="32.25" customHeight="1" x14ac:dyDescent="0.25">
      <c r="A41" s="4" t="s">
        <v>41</v>
      </c>
      <c r="B41" s="19">
        <f>+B42</f>
        <v>270</v>
      </c>
      <c r="C41" s="19">
        <f t="shared" ref="C41:D41" si="9">+C42</f>
        <v>270</v>
      </c>
      <c r="D41" s="19">
        <f t="shared" si="9"/>
        <v>270</v>
      </c>
    </row>
    <row r="42" spans="1:4" ht="38.25" customHeight="1" x14ac:dyDescent="0.25">
      <c r="A42" s="23" t="s">
        <v>42</v>
      </c>
      <c r="B42" s="17">
        <v>270</v>
      </c>
      <c r="C42" s="17">
        <v>270</v>
      </c>
      <c r="D42" s="17">
        <v>270</v>
      </c>
    </row>
    <row r="43" spans="1:4" ht="36" customHeight="1" x14ac:dyDescent="0.25">
      <c r="A43" s="28" t="s">
        <v>43</v>
      </c>
      <c r="B43" s="20">
        <f>+B44</f>
        <v>79926.5</v>
      </c>
      <c r="C43" s="20">
        <f t="shared" ref="C43:D43" si="10">+C44</f>
        <v>67455.199999999997</v>
      </c>
      <c r="D43" s="20">
        <f t="shared" si="10"/>
        <v>66455.199999999997</v>
      </c>
    </row>
    <row r="44" spans="1:4" ht="31.5" customHeight="1" x14ac:dyDescent="0.25">
      <c r="A44" s="23" t="s">
        <v>44</v>
      </c>
      <c r="B44" s="17">
        <v>79926.5</v>
      </c>
      <c r="C44" s="17">
        <v>67455.199999999997</v>
      </c>
      <c r="D44" s="17">
        <v>66455.199999999997</v>
      </c>
    </row>
    <row r="45" spans="1:4" ht="50.25" customHeight="1" x14ac:dyDescent="0.25">
      <c r="A45" s="27" t="s">
        <v>45</v>
      </c>
      <c r="B45" s="13">
        <f>+B46</f>
        <v>3000</v>
      </c>
      <c r="C45" s="13">
        <f t="shared" ref="C45:D45" si="11">+C46</f>
        <v>0</v>
      </c>
      <c r="D45" s="13">
        <f t="shared" si="11"/>
        <v>0</v>
      </c>
    </row>
    <row r="46" spans="1:4" ht="36" customHeight="1" x14ac:dyDescent="0.25">
      <c r="A46" s="23" t="s">
        <v>46</v>
      </c>
      <c r="B46" s="17">
        <v>3000</v>
      </c>
      <c r="C46" s="17">
        <v>0</v>
      </c>
      <c r="D46" s="17">
        <v>0</v>
      </c>
    </row>
    <row r="47" spans="1:4" ht="54" customHeight="1" x14ac:dyDescent="0.25">
      <c r="A47" s="27" t="s">
        <v>47</v>
      </c>
      <c r="B47" s="13">
        <f>+B48</f>
        <v>18771.099999999999</v>
      </c>
      <c r="C47" s="13">
        <f t="shared" ref="C47:D47" si="12">+C48</f>
        <v>91263.9</v>
      </c>
      <c r="D47" s="13">
        <f t="shared" si="12"/>
        <v>91757.2</v>
      </c>
    </row>
    <row r="48" spans="1:4" ht="34.5" customHeight="1" x14ac:dyDescent="0.25">
      <c r="A48" s="23" t="s">
        <v>48</v>
      </c>
      <c r="B48" s="17">
        <v>18771.099999999999</v>
      </c>
      <c r="C48" s="17">
        <v>91263.9</v>
      </c>
      <c r="D48" s="17">
        <v>91757.2</v>
      </c>
    </row>
    <row r="49" spans="1:6" ht="64.5" customHeight="1" x14ac:dyDescent="0.25">
      <c r="A49" s="27" t="s">
        <v>49</v>
      </c>
      <c r="B49" s="13">
        <f>+B50</f>
        <v>14052.4</v>
      </c>
      <c r="C49" s="13">
        <f>+C50</f>
        <v>4299.5</v>
      </c>
      <c r="D49" s="13">
        <f>+D50</f>
        <v>9073.5</v>
      </c>
    </row>
    <row r="50" spans="1:6" ht="34.5" customHeight="1" x14ac:dyDescent="0.25">
      <c r="A50" s="22" t="s">
        <v>50</v>
      </c>
      <c r="B50" s="17">
        <v>14052.4</v>
      </c>
      <c r="C50" s="17">
        <v>4299.5</v>
      </c>
      <c r="D50" s="17">
        <v>9073.5</v>
      </c>
    </row>
    <row r="51" spans="1:6" ht="34.5" customHeight="1" x14ac:dyDescent="0.25">
      <c r="A51" s="4" t="s">
        <v>51</v>
      </c>
      <c r="B51" s="19">
        <f>+B52</f>
        <v>14728.8</v>
      </c>
      <c r="C51" s="19">
        <f t="shared" ref="C51:D51" si="13">+C52</f>
        <v>3500</v>
      </c>
      <c r="D51" s="19">
        <f t="shared" si="13"/>
        <v>3300</v>
      </c>
    </row>
    <row r="52" spans="1:6" ht="39" customHeight="1" x14ac:dyDescent="0.25">
      <c r="A52" s="22" t="s">
        <v>52</v>
      </c>
      <c r="B52" s="14">
        <v>14728.8</v>
      </c>
      <c r="C52" s="14">
        <v>3500</v>
      </c>
      <c r="D52" s="17">
        <v>3300</v>
      </c>
    </row>
    <row r="53" spans="1:6" ht="47.25" x14ac:dyDescent="0.25">
      <c r="A53" s="4" t="s">
        <v>53</v>
      </c>
      <c r="B53" s="19">
        <f>+B54+B55</f>
        <v>853</v>
      </c>
      <c r="C53" s="19">
        <f t="shared" ref="C53:D53" si="14">+C54+C55</f>
        <v>853</v>
      </c>
      <c r="D53" s="19">
        <f t="shared" si="14"/>
        <v>853</v>
      </c>
    </row>
    <row r="54" spans="1:6" ht="47.25" x14ac:dyDescent="0.25">
      <c r="A54" s="22" t="s">
        <v>54</v>
      </c>
      <c r="B54" s="14">
        <v>843</v>
      </c>
      <c r="C54" s="14">
        <v>843</v>
      </c>
      <c r="D54" s="17">
        <v>843</v>
      </c>
    </row>
    <row r="55" spans="1:6" ht="31.5" x14ac:dyDescent="0.25">
      <c r="A55" s="23" t="s">
        <v>11</v>
      </c>
      <c r="B55" s="17">
        <v>10</v>
      </c>
      <c r="C55" s="17">
        <v>10</v>
      </c>
      <c r="D55" s="17">
        <v>10</v>
      </c>
    </row>
    <row r="56" spans="1:6" ht="63" x14ac:dyDescent="0.25">
      <c r="A56" s="27" t="s">
        <v>55</v>
      </c>
      <c r="B56" s="13">
        <f>+B57+B58</f>
        <v>472591.2</v>
      </c>
      <c r="C56" s="13">
        <f t="shared" ref="C56:D56" si="15">+C57+C58</f>
        <v>734037.1</v>
      </c>
      <c r="D56" s="13">
        <f t="shared" si="15"/>
        <v>0</v>
      </c>
    </row>
    <row r="57" spans="1:6" ht="31.5" x14ac:dyDescent="0.25">
      <c r="A57" s="23" t="s">
        <v>56</v>
      </c>
      <c r="B57" s="17">
        <v>471004.3</v>
      </c>
      <c r="C57" s="17">
        <v>734037.1</v>
      </c>
      <c r="D57" s="17">
        <v>0</v>
      </c>
    </row>
    <row r="58" spans="1:6" ht="31.5" x14ac:dyDescent="0.25">
      <c r="A58" s="23" t="s">
        <v>57</v>
      </c>
      <c r="B58" s="17">
        <v>1586.9</v>
      </c>
      <c r="C58" s="17">
        <v>0</v>
      </c>
      <c r="D58" s="17">
        <v>0</v>
      </c>
    </row>
    <row r="59" spans="1:6" ht="47.25" x14ac:dyDescent="0.25">
      <c r="A59" s="4" t="s">
        <v>58</v>
      </c>
      <c r="B59" s="13">
        <f>B60</f>
        <v>9967.6</v>
      </c>
      <c r="C59" s="13">
        <f t="shared" ref="C59:D59" si="16">C60</f>
        <v>9018</v>
      </c>
      <c r="D59" s="13">
        <f t="shared" si="16"/>
        <v>1169</v>
      </c>
      <c r="E59" s="19">
        <f t="shared" ref="E59:F59" si="17">E60</f>
        <v>0</v>
      </c>
      <c r="F59" s="19">
        <f t="shared" si="17"/>
        <v>0</v>
      </c>
    </row>
    <row r="60" spans="1:6" ht="63" x14ac:dyDescent="0.25">
      <c r="A60" s="23" t="s">
        <v>59</v>
      </c>
      <c r="B60" s="17">
        <v>9967.6</v>
      </c>
      <c r="C60" s="17">
        <v>9018</v>
      </c>
      <c r="D60" s="17">
        <v>1169</v>
      </c>
      <c r="E60" s="19">
        <f t="shared" ref="E60:F60" si="18">E61</f>
        <v>0</v>
      </c>
      <c r="F60" s="19">
        <f t="shared" si="18"/>
        <v>0</v>
      </c>
    </row>
    <row r="61" spans="1:6" ht="33.75" customHeight="1" x14ac:dyDescent="0.25">
      <c r="A61" s="4" t="s">
        <v>60</v>
      </c>
      <c r="B61" s="19">
        <f>B62</f>
        <v>8581.1</v>
      </c>
      <c r="C61" s="19">
        <f t="shared" ref="C61:D61" si="19">C62</f>
        <v>8581.1</v>
      </c>
      <c r="D61" s="19">
        <f t="shared" si="19"/>
        <v>8581.1</v>
      </c>
    </row>
    <row r="62" spans="1:6" ht="31.5" x14ac:dyDescent="0.25">
      <c r="A62" s="4" t="s">
        <v>61</v>
      </c>
      <c r="B62" s="19">
        <f>B63+B64</f>
        <v>8581.1</v>
      </c>
      <c r="C62" s="19">
        <f t="shared" ref="C62:D62" si="20">C63+C64</f>
        <v>8581.1</v>
      </c>
      <c r="D62" s="19">
        <f t="shared" si="20"/>
        <v>8581.1</v>
      </c>
    </row>
    <row r="63" spans="1:6" ht="78.75" hidden="1" x14ac:dyDescent="0.25">
      <c r="A63" s="23" t="s">
        <v>62</v>
      </c>
      <c r="B63" s="17">
        <v>0</v>
      </c>
      <c r="C63" s="17">
        <v>0</v>
      </c>
      <c r="D63" s="17">
        <v>0</v>
      </c>
    </row>
    <row r="64" spans="1:6" x14ac:dyDescent="0.25">
      <c r="A64" s="23" t="s">
        <v>3</v>
      </c>
      <c r="B64" s="17">
        <v>8581.1</v>
      </c>
      <c r="C64" s="17">
        <v>8581.1</v>
      </c>
      <c r="D64" s="17">
        <v>8581.1</v>
      </c>
    </row>
  </sheetData>
  <autoFilter ref="A11:D61"/>
  <mergeCells count="4">
    <mergeCell ref="A9:D9"/>
    <mergeCell ref="D8:F8"/>
    <mergeCell ref="B4:D5"/>
    <mergeCell ref="B2:D3"/>
  </mergeCells>
  <pageMargins left="0.45" right="0.21" top="0.26" bottom="0.18" header="0.51181102362204722" footer="0.16"/>
  <pageSetup paperSize="9" scale="66" fitToHeight="0" orientation="portrait" r:id="rId1"/>
  <headerFooter differentFirst="1">
    <oddHeader>&amp;C&amp;"Times New Roman,обычный"&amp;12&amp;N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Николаевна Ефимова</cp:lastModifiedBy>
  <cp:lastPrinted>2025-02-20T09:35:05Z</cp:lastPrinted>
  <dcterms:created xsi:type="dcterms:W3CDTF">2014-10-22T07:17:08Z</dcterms:created>
  <dcterms:modified xsi:type="dcterms:W3CDTF">2025-02-24T03:20:39Z</dcterms:modified>
</cp:coreProperties>
</file>